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 codeName="{37E998C4-C9E5-D4B9-71C8-EB1FF731991C}"/>
  <workbookPr codeName="Ten_skoroszyt"/>
  <bookViews>
    <workbookView xWindow="0" yWindow="0" windowWidth="20490" windowHeight="7155"/>
  </bookViews>
  <sheets>
    <sheet name="Arkusz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/>
  <c r="H7" l="1"/>
  <c r="E7" l="1"/>
  <c r="E8" l="1"/>
  <c r="E9" s="1"/>
  <c r="E10" s="1"/>
  <c r="E11" s="1"/>
  <c r="E12" s="1"/>
  <c r="E13" s="1"/>
  <c r="E14" s="1"/>
  <c r="E15" s="1"/>
  <c r="E16" s="1"/>
  <c r="E17" s="1"/>
  <c r="E18" s="1"/>
  <c r="D2"/>
  <c r="H8"/>
  <c r="H9" s="1"/>
  <c r="H10" s="1"/>
  <c r="H11" s="1"/>
  <c r="H12" s="1"/>
  <c r="H13" s="1"/>
  <c r="H14" s="1"/>
  <c r="H15" s="1"/>
  <c r="H16" s="1"/>
  <c r="H17" s="1"/>
  <c r="H18" s="1"/>
  <c r="G20"/>
  <c r="D20"/>
  <c r="G21" l="1"/>
  <c r="H4" s="1"/>
  <c r="D21"/>
  <c r="E4" s="1"/>
  <c r="E5" l="1"/>
  <c r="H5"/>
</calcChain>
</file>

<file path=xl/sharedStrings.xml><?xml version="1.0" encoding="utf-8"?>
<sst xmlns="http://schemas.openxmlformats.org/spreadsheetml/2006/main" count="37" uniqueCount="37">
  <si>
    <t>Runda 1</t>
  </si>
  <si>
    <t>Runda 2</t>
  </si>
  <si>
    <t>Runda 3</t>
  </si>
  <si>
    <t>Runda 4</t>
  </si>
  <si>
    <t>Runda 5</t>
  </si>
  <si>
    <t>Runda 6</t>
  </si>
  <si>
    <t>Runda 7</t>
  </si>
  <si>
    <t>Runda 8</t>
  </si>
  <si>
    <t>Runda 9</t>
  </si>
  <si>
    <t>Runda 10</t>
  </si>
  <si>
    <t>Runda 11</t>
  </si>
  <si>
    <t>Runda 12</t>
  </si>
  <si>
    <t>Razem</t>
  </si>
  <si>
    <t>Kategoria wagowa</t>
  </si>
  <si>
    <t>Imię i nazwisko</t>
  </si>
  <si>
    <t>Rezultat</t>
  </si>
  <si>
    <t>Kategorie wagowe</t>
  </si>
  <si>
    <t>kategoria ciężka</t>
  </si>
  <si>
    <t>kategoria cruiser</t>
  </si>
  <si>
    <t>kategoria półciężka</t>
  </si>
  <si>
    <t>kategoria super średnia</t>
  </si>
  <si>
    <t>kategoria średnia</t>
  </si>
  <si>
    <t>kategoria super półśrednia</t>
  </si>
  <si>
    <t>kategoria półśrednia</t>
  </si>
  <si>
    <t>kategoria super lekka</t>
  </si>
  <si>
    <t>kategoria lekka</t>
  </si>
  <si>
    <t>kategoria super piórkowa</t>
  </si>
  <si>
    <t>kategoria piórkowa</t>
  </si>
  <si>
    <t>kategoria super kogucia</t>
  </si>
  <si>
    <t>kategoria kogucia</t>
  </si>
  <si>
    <t>kategoria super musza</t>
  </si>
  <si>
    <t>kategoria musza</t>
  </si>
  <si>
    <t>kategoria lekkomusza</t>
  </si>
  <si>
    <t>kategoria słomkowa</t>
  </si>
  <si>
    <t>Formularz wykonany przez serwis PWR.net.pl</t>
  </si>
  <si>
    <t>Ścieżka do zapisu pliku</t>
  </si>
  <si>
    <t>C:\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</si>
</sst>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3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  <protection locked="0"/>
    </xf>
    <xf numFmtId="3" fontId="0" fillId="4" borderId="1" xfId="0" applyNumberForma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6" fillId="0" borderId="0" xfId="1" applyAlignment="1">
      <alignment horizontal="left" vertical="center"/>
    </xf>
  </cellXfs>
  <cellStyles count="2">
    <cellStyle name="Hiperłącze" xfId="1" builtinId="8"/>
    <cellStyle name="Normalny" xfId="0" builtinId="0"/>
  </cellStyles>
  <dxfs count="4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wr.net.pl/" TargetMode="External"/><Relationship Id="rId5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AD24"/>
  <sheetViews>
    <sheetView showGridLines="0" tabSelected="1" workbookViewId="0">
      <pane ySplit="5" topLeftCell="A6" activePane="bottomLeft" state="frozen"/>
      <selection pane="bottomLeft"/>
    </sheetView>
  </sheetViews>
  <sheetFormatPr defaultRowHeight="15"/>
  <cols>
    <col min="1" max="1" width="4.7109375" style="2" customWidth="1"/>
    <col min="2" max="2" width="9.140625" style="2"/>
    <col min="3" max="3" width="10.7109375" style="1" customWidth="1"/>
    <col min="4" max="4" width="25.7109375" style="2" customWidth="1"/>
    <col min="5" max="5" width="12.7109375" style="2" customWidth="1"/>
    <col min="6" max="6" width="2.7109375" style="2" customWidth="1"/>
    <col min="7" max="7" width="25.7109375" style="2" customWidth="1"/>
    <col min="8" max="8" width="12.7109375" style="3" customWidth="1"/>
    <col min="9" max="9" width="9.140625" style="2"/>
    <col min="10" max="10" width="10.7109375" style="2" customWidth="1"/>
    <col min="11" max="14" width="9.140625" style="2"/>
    <col min="15" max="15" width="47.140625" style="2" customWidth="1"/>
    <col min="16" max="27" width="9.140625" style="2"/>
    <col min="28" max="28" width="26" style="2" customWidth="1"/>
    <col min="29" max="29" width="9.140625" style="2"/>
    <col min="30" max="30" width="10.7109375" style="13" customWidth="1"/>
    <col min="31" max="16384" width="9.140625" style="2"/>
  </cols>
  <sheetData>
    <row r="2" spans="2:30" ht="18.75">
      <c r="D2" s="17" t="str">
        <f>"Punktacja walki "&amp;D4&amp;" VS "&amp;G4</f>
        <v xml:space="preserve">Punktacja walki  VS </v>
      </c>
      <c r="E2" s="12"/>
      <c r="O2" s="9" t="s">
        <v>35</v>
      </c>
      <c r="AB2" s="16"/>
    </row>
    <row r="3" spans="2:30" ht="15.75" thickBot="1">
      <c r="O3" s="36" t="s">
        <v>36</v>
      </c>
    </row>
    <row r="4" spans="2:30" ht="24.95" customHeight="1" thickTop="1">
      <c r="B4" s="37" t="s">
        <v>14</v>
      </c>
      <c r="C4" s="37"/>
      <c r="D4" s="32"/>
      <c r="E4" s="27" t="str">
        <f>IF(D21="remis","REMIS",IF(D21="zwycięstwo", "ZWYCIĘSTWO","PORAŻKA"))</f>
        <v>REMIS</v>
      </c>
      <c r="F4" s="10"/>
      <c r="G4" s="32"/>
      <c r="H4" s="30" t="str">
        <f>IF(G21="remis","REMIS",IF(G21="zwycięstwo", "ZWYCIĘSTWO","PORAŻKA"))</f>
        <v>REMIS</v>
      </c>
    </row>
    <row r="5" spans="2:30" ht="24.95" customHeight="1" thickBot="1">
      <c r="B5" s="37" t="s">
        <v>13</v>
      </c>
      <c r="C5" s="37"/>
      <c r="D5" s="28" t="str">
        <f>IF(G5=I5,"",G5)</f>
        <v/>
      </c>
      <c r="E5" s="29" t="str">
        <f>IF(D21="remis", D20 &amp; " PKT",IF(D21="zwycięstwo", D20 &amp; " PKT", D20 &amp; " PKT"))</f>
        <v>0 PKT</v>
      </c>
      <c r="F5" s="10"/>
      <c r="G5" s="34"/>
      <c r="H5" s="31" t="str">
        <f>IF(G21="remis", G20 &amp; " PKT",IF(G21="zwycięstwo", G20 &amp; " PKT", G20 &amp; " PKT"))</f>
        <v>0 PKT</v>
      </c>
      <c r="J5" s="38" t="s">
        <v>34</v>
      </c>
    </row>
    <row r="6" spans="2:30" ht="9.9499999999999993" customHeight="1" thickTop="1">
      <c r="D6" s="26"/>
      <c r="E6" s="13"/>
      <c r="G6" s="26"/>
    </row>
    <row r="7" spans="2:30" ht="20.100000000000001" customHeight="1">
      <c r="C7" s="11" t="s">
        <v>0</v>
      </c>
      <c r="D7" s="33"/>
      <c r="E7" s="15" t="str">
        <f>IF(D7=0,"-",D7)</f>
        <v>-</v>
      </c>
      <c r="F7" s="4"/>
      <c r="G7" s="33"/>
      <c r="H7" s="6" t="str">
        <f>IF(G7=0,"-",G7)</f>
        <v>-</v>
      </c>
      <c r="J7" s="24"/>
      <c r="AB7" s="9" t="s">
        <v>16</v>
      </c>
      <c r="AD7" s="35"/>
    </row>
    <row r="8" spans="2:30" ht="20.100000000000001" customHeight="1">
      <c r="C8" s="11" t="s">
        <v>1</v>
      </c>
      <c r="D8" s="33"/>
      <c r="E8" s="15" t="str">
        <f>IFERROR(IF((E7+D8)&gt;E7,(E7+D8),"-"),"-")</f>
        <v>-</v>
      </c>
      <c r="F8" s="4"/>
      <c r="G8" s="33"/>
      <c r="H8" s="6" t="str">
        <f>IFERROR(IF((H7+G8)&gt;H7,(H7+G8),"-"),"-")</f>
        <v>-</v>
      </c>
      <c r="AB8" s="5" t="s">
        <v>17</v>
      </c>
    </row>
    <row r="9" spans="2:30" ht="20.100000000000001" customHeight="1">
      <c r="C9" s="11" t="s">
        <v>2</v>
      </c>
      <c r="D9" s="33"/>
      <c r="E9" s="15" t="str">
        <f t="shared" ref="E9:E18" si="0">IFERROR(IF((E8+D9)&gt;E8,(E8+D9),"-"),"-")</f>
        <v>-</v>
      </c>
      <c r="F9" s="4"/>
      <c r="G9" s="33"/>
      <c r="H9" s="6" t="str">
        <f t="shared" ref="H9:H18" si="1">IFERROR(IF((H8+G9)&gt;H8,(H8+G9),"-"),"-")</f>
        <v>-</v>
      </c>
      <c r="AB9" s="5" t="s">
        <v>18</v>
      </c>
    </row>
    <row r="10" spans="2:30" ht="20.100000000000001" customHeight="1">
      <c r="C10" s="11" t="s">
        <v>3</v>
      </c>
      <c r="D10" s="33"/>
      <c r="E10" s="15" t="str">
        <f t="shared" si="0"/>
        <v>-</v>
      </c>
      <c r="F10" s="4"/>
      <c r="G10" s="33"/>
      <c r="H10" s="6" t="str">
        <f t="shared" si="1"/>
        <v>-</v>
      </c>
      <c r="J10" s="25"/>
      <c r="AB10" s="5" t="s">
        <v>19</v>
      </c>
    </row>
    <row r="11" spans="2:30" ht="20.100000000000001" customHeight="1">
      <c r="C11" s="11" t="s">
        <v>4</v>
      </c>
      <c r="D11" s="33"/>
      <c r="E11" s="15" t="str">
        <f t="shared" si="0"/>
        <v>-</v>
      </c>
      <c r="F11" s="4"/>
      <c r="G11" s="33"/>
      <c r="H11" s="6" t="str">
        <f t="shared" si="1"/>
        <v>-</v>
      </c>
      <c r="AB11" s="5" t="s">
        <v>20</v>
      </c>
    </row>
    <row r="12" spans="2:30" ht="20.100000000000001" customHeight="1">
      <c r="C12" s="11" t="s">
        <v>5</v>
      </c>
      <c r="D12" s="33"/>
      <c r="E12" s="15" t="str">
        <f t="shared" si="0"/>
        <v>-</v>
      </c>
      <c r="F12" s="4"/>
      <c r="G12" s="33"/>
      <c r="H12" s="6" t="str">
        <f t="shared" si="1"/>
        <v>-</v>
      </c>
      <c r="AB12" s="5" t="s">
        <v>21</v>
      </c>
    </row>
    <row r="13" spans="2:30" ht="20.100000000000001" customHeight="1">
      <c r="C13" s="11" t="s">
        <v>6</v>
      </c>
      <c r="D13" s="33"/>
      <c r="E13" s="15" t="str">
        <f t="shared" si="0"/>
        <v>-</v>
      </c>
      <c r="F13" s="4"/>
      <c r="G13" s="33"/>
      <c r="H13" s="6" t="str">
        <f t="shared" si="1"/>
        <v>-</v>
      </c>
      <c r="J13" s="10"/>
      <c r="AB13" s="5" t="s">
        <v>22</v>
      </c>
    </row>
    <row r="14" spans="2:30" ht="20.100000000000001" customHeight="1">
      <c r="C14" s="11" t="s">
        <v>7</v>
      </c>
      <c r="D14" s="33"/>
      <c r="E14" s="15" t="str">
        <f t="shared" si="0"/>
        <v>-</v>
      </c>
      <c r="F14" s="4"/>
      <c r="G14" s="33"/>
      <c r="H14" s="6" t="str">
        <f t="shared" si="1"/>
        <v>-</v>
      </c>
      <c r="AB14" s="5" t="s">
        <v>23</v>
      </c>
    </row>
    <row r="15" spans="2:30" ht="20.100000000000001" customHeight="1">
      <c r="C15" s="11" t="s">
        <v>8</v>
      </c>
      <c r="D15" s="33"/>
      <c r="E15" s="15" t="str">
        <f t="shared" si="0"/>
        <v>-</v>
      </c>
      <c r="F15" s="4"/>
      <c r="G15" s="33"/>
      <c r="H15" s="6" t="str">
        <f t="shared" si="1"/>
        <v>-</v>
      </c>
      <c r="AB15" s="5" t="s">
        <v>24</v>
      </c>
    </row>
    <row r="16" spans="2:30" ht="20.100000000000001" customHeight="1">
      <c r="C16" s="11" t="s">
        <v>9</v>
      </c>
      <c r="D16" s="33"/>
      <c r="E16" s="15" t="str">
        <f t="shared" si="0"/>
        <v>-</v>
      </c>
      <c r="F16" s="4"/>
      <c r="G16" s="33"/>
      <c r="H16" s="6" t="str">
        <f t="shared" si="1"/>
        <v>-</v>
      </c>
      <c r="AB16" s="5" t="s">
        <v>25</v>
      </c>
    </row>
    <row r="17" spans="3:28" ht="20.100000000000001" customHeight="1">
      <c r="C17" s="11" t="s">
        <v>10</v>
      </c>
      <c r="D17" s="33"/>
      <c r="E17" s="15" t="str">
        <f t="shared" si="0"/>
        <v>-</v>
      </c>
      <c r="F17" s="4"/>
      <c r="G17" s="33"/>
      <c r="H17" s="6" t="str">
        <f t="shared" si="1"/>
        <v>-</v>
      </c>
      <c r="AB17" s="5" t="s">
        <v>26</v>
      </c>
    </row>
    <row r="18" spans="3:28" ht="20.100000000000001" customHeight="1">
      <c r="C18" s="11" t="s">
        <v>11</v>
      </c>
      <c r="D18" s="33"/>
      <c r="E18" s="15" t="str">
        <f t="shared" si="0"/>
        <v>-</v>
      </c>
      <c r="F18" s="4"/>
      <c r="G18" s="33"/>
      <c r="H18" s="6" t="str">
        <f t="shared" si="1"/>
        <v>-</v>
      </c>
      <c r="AB18" s="5" t="s">
        <v>27</v>
      </c>
    </row>
    <row r="19" spans="3:28" ht="9.9499999999999993" customHeight="1">
      <c r="C19" s="7"/>
      <c r="D19" s="8"/>
      <c r="E19" s="14"/>
      <c r="F19" s="4"/>
      <c r="G19" s="8"/>
      <c r="AB19" s="5" t="s">
        <v>28</v>
      </c>
    </row>
    <row r="20" spans="3:28" ht="24.95" customHeight="1">
      <c r="C20" s="11" t="s">
        <v>12</v>
      </c>
      <c r="D20" s="18">
        <f>SUM(D7:D18)</f>
        <v>0</v>
      </c>
      <c r="E20" s="19"/>
      <c r="F20" s="20"/>
      <c r="G20" s="18">
        <f>SUM(G7:G18)</f>
        <v>0</v>
      </c>
      <c r="AB20" s="5" t="s">
        <v>29</v>
      </c>
    </row>
    <row r="21" spans="3:28" ht="24.95" customHeight="1">
      <c r="C21" s="11" t="s">
        <v>15</v>
      </c>
      <c r="D21" s="21" t="str">
        <f>IF(G20=D20,"remis",IF(G20&lt;D20,"zwycięstwo","porażka"))</f>
        <v>remis</v>
      </c>
      <c r="E21" s="22"/>
      <c r="F21" s="23"/>
      <c r="G21" s="21" t="str">
        <f>IF(G20=D20,"remis",IF(G20&gt;D20,"zwycięstwo","porażka"))</f>
        <v>remis</v>
      </c>
      <c r="AB21" s="5" t="s">
        <v>30</v>
      </c>
    </row>
    <row r="22" spans="3:28">
      <c r="AB22" s="5" t="s">
        <v>31</v>
      </c>
    </row>
    <row r="23" spans="3:28">
      <c r="AB23" s="5" t="s">
        <v>32</v>
      </c>
    </row>
    <row r="24" spans="3:28">
      <c r="AB24" s="5" t="s">
        <v>33</v>
      </c>
    </row>
  </sheetData>
  <sheetProtection password="E55E" sheet="1" objects="1" scenarios="1"/>
  <mergeCells count="2">
    <mergeCell ref="B4:C4"/>
    <mergeCell ref="B5:C5"/>
  </mergeCells>
  <conditionalFormatting sqref="K15 D21:E21 G21">
    <cfRule type="containsText" dxfId="3" priority="3" operator="containsText" text="porażka">
      <formula>NOT(ISERROR(SEARCH("porażka",D15)))</formula>
    </cfRule>
    <cfRule type="containsText" dxfId="2" priority="4" operator="containsText" text="zwycięstwo">
      <formula>NOT(ISERROR(SEARCH("zwycięstwo",D15)))</formula>
    </cfRule>
  </conditionalFormatting>
  <conditionalFormatting sqref="E4 H4">
    <cfRule type="containsText" dxfId="1" priority="1" operator="containsText" text="por">
      <formula>NOT(ISERROR(SEARCH("por",E4)))</formula>
    </cfRule>
    <cfRule type="containsText" dxfId="0" priority="2" operator="containsText" text="zwy">
      <formula>NOT(ISERROR(SEARCH("zwy",E4)))</formula>
    </cfRule>
  </conditionalFormatting>
  <dataValidations count="1">
    <dataValidation type="list" allowBlank="1" showInputMessage="1" showErrorMessage="1" sqref="G5">
      <formula1>$AB$8:$AB$24</formula1>
    </dataValidation>
  </dataValidations>
  <hyperlinks>
    <hyperlink ref="J5" r:id="rId1"/>
  </hyperlinks>
  <pageMargins left="0.7" right="0.7" top="0.75" bottom="0.75" header="0.3" footer="0.3"/>
  <pageSetup paperSize="9" orientation="portrait" horizontalDpi="0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Rugowski</dc:creator>
  <cp:lastModifiedBy>Lenovo</cp:lastModifiedBy>
  <dcterms:created xsi:type="dcterms:W3CDTF">2019-03-04T10:03:08Z</dcterms:created>
  <dcterms:modified xsi:type="dcterms:W3CDTF">2019-03-04T18:43:59Z</dcterms:modified>
</cp:coreProperties>
</file>